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opperallianceorg.sharepoint.com/sites/MAT/Shared Documents/Issue Folders/Globally Harmonized System (GHS)/Global (AC SB)/MeClas (SB)/Calculators/MECLAS mineral to element converter/"/>
    </mc:Choice>
  </mc:AlternateContent>
  <xr:revisionPtr revIDLastSave="342" documentId="11_48E9507A530BCDBCBA4F05FD312169EBFF045D73" xr6:coauthVersionLast="47" xr6:coauthVersionMax="47" xr10:uidLastSave="{747FAF8C-96CA-4108-8879-79B7003744F5}"/>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G15" i="1"/>
  <c r="G14" i="1"/>
  <c r="F10" i="1"/>
  <c r="G10" i="1" s="1"/>
  <c r="F11" i="1"/>
  <c r="G11" i="1" s="1"/>
  <c r="F12" i="1"/>
  <c r="G12" i="1" s="1"/>
  <c r="F13" i="1"/>
  <c r="G13" i="1" s="1"/>
  <c r="F14" i="1"/>
  <c r="F15" i="1"/>
  <c r="F16" i="1"/>
  <c r="F17" i="1"/>
  <c r="F18" i="1"/>
  <c r="F19" i="1"/>
  <c r="F20" i="1"/>
  <c r="F21" i="1"/>
  <c r="F22" i="1"/>
  <c r="F23" i="1"/>
  <c r="F24" i="1"/>
  <c r="F25" i="1"/>
  <c r="F9" i="1"/>
  <c r="G9" i="1" s="1"/>
  <c r="F28" i="1" l="1"/>
  <c r="H15" i="1" s="1"/>
  <c r="H9" i="1" l="1"/>
  <c r="H16" i="1"/>
  <c r="H13" i="1"/>
  <c r="H10" i="1"/>
  <c r="H12" i="1"/>
  <c r="H11" i="1"/>
  <c r="H14" i="1"/>
</calcChain>
</file>

<file path=xl/sharedStrings.xml><?xml version="1.0" encoding="utf-8"?>
<sst xmlns="http://schemas.openxmlformats.org/spreadsheetml/2006/main" count="62" uniqueCount="54">
  <si>
    <t>Tennantite</t>
  </si>
  <si>
    <t>Tetrahedrite</t>
  </si>
  <si>
    <t>Copper (II) oxide</t>
  </si>
  <si>
    <t>Famatinite</t>
  </si>
  <si>
    <t>Enargite</t>
  </si>
  <si>
    <t>Delafossite</t>
  </si>
  <si>
    <t>Valleriite</t>
  </si>
  <si>
    <t>Malachite</t>
  </si>
  <si>
    <t>Chalcocite</t>
  </si>
  <si>
    <t>Wittichenite</t>
  </si>
  <si>
    <t>Bornite</t>
  </si>
  <si>
    <t>Digenite</t>
  </si>
  <si>
    <t>Chalcopyrite</t>
  </si>
  <si>
    <t>Covellite</t>
  </si>
  <si>
    <t>Cubanite</t>
  </si>
  <si>
    <t>Argentotennantite</t>
  </si>
  <si>
    <t>Mckinstryite</t>
  </si>
  <si>
    <t xml:space="preserve">Mineral </t>
  </si>
  <si>
    <t>Chemical Formula</t>
  </si>
  <si>
    <t>Cu12As4S13</t>
  </si>
  <si>
    <t>Cu12Sb4S14</t>
  </si>
  <si>
    <t>CuO</t>
  </si>
  <si>
    <t>cfr. Enargite</t>
  </si>
  <si>
    <t>Cu3SbS4</t>
  </si>
  <si>
    <t>Cu3AsS4</t>
  </si>
  <si>
    <t>cfr. CuO</t>
  </si>
  <si>
    <t>CuFeO2</t>
  </si>
  <si>
    <t>(Fe, Cu)4(Mg,Al)3 [(OH,O)6|S4]</t>
  </si>
  <si>
    <t>Cu2S</t>
  </si>
  <si>
    <t>Cu3BiS3</t>
  </si>
  <si>
    <t>Cu5FeS4</t>
  </si>
  <si>
    <t>Cu9S5</t>
  </si>
  <si>
    <t>CuFeS2</t>
  </si>
  <si>
    <t>CuS</t>
  </si>
  <si>
    <t>cfr. Bornite</t>
  </si>
  <si>
    <t>Cu2Fe2S3</t>
  </si>
  <si>
    <t>(Ag,Cu)10(Zn,Fe)2(As,Sb)4S13</t>
  </si>
  <si>
    <t>cfr. Chalcocite</t>
  </si>
  <si>
    <t>(Ag,Cu)2S</t>
  </si>
  <si>
    <t>%</t>
  </si>
  <si>
    <t>Mineral content in copper concentrate</t>
  </si>
  <si>
    <t>Cu content in mineral</t>
  </si>
  <si>
    <t>Cu content in copper concentrate</t>
  </si>
  <si>
    <t>Converted to main minerals</t>
  </si>
  <si>
    <t>Distribution</t>
  </si>
  <si>
    <t>Cu2CO3(OH)2</t>
  </si>
  <si>
    <t>Total Cu content in copper concentrate, based on mineralogy (%)</t>
  </si>
  <si>
    <t>The total Cu content should be within 90-110% of the measured elemental content. If this is not the case, the mineralogy should be re-assessed.</t>
  </si>
  <si>
    <t>Note: Some less frequent copper minerals are counted together with a similar copper mineral</t>
  </si>
  <si>
    <t>cfr. Tennantite</t>
  </si>
  <si>
    <t>Copy the blue fields into the "Distribution" column in MeClas to calculate the classification of your copper concentrate.</t>
  </si>
  <si>
    <t>Enter the mineralogy of your copper concentrate into the yellow fields. The numbers provided by default in the yellow fields are an example and should be replaced. Do not edit any other fields than the yellow fields.</t>
  </si>
  <si>
    <t>Copper concentrate mineral to element converter (version 17 April 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</si>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</sst>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1"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b/>
      <sz val="10"/>
      <name val="Arial"/>
      <family val="2"/>
    </font>
    <font>
      <b/>
      <sz val="12"/>
      <name val="Arial"/>
      <family val="2"/>
    </font>
    <font>
      <b/>
      <sz val="10"/>
      <color rgb="FFFF0000"/>
      <name val="Arial"/>
      <family val="2"/>
    </font>
    <font>
      <b/>
      <sz val="11"/>
      <color rgb="FF00B050"/>
      <name val="Calibri"/>
      <family val="2"/>
      <scheme val="minor"/>
    </font>
    <font>
      <b/>
      <sz val="10"/>
      <color rgb="FF0000FF"/>
      <name val="Arial"/>
      <family val="2"/>
    </font>
    <font>
      <sz val="10"/>
      <color rgb="FF0000FF"/>
      <name val="Arial"/>
      <family val="2"/>
    </font>
    <font>
      <sz val="10"/>
      <color theme="1"/>
      <name val="Arial"/>
      <family val="2"/>
    </font>
    <font>
      <b/>
      <sz val="9"/>
      <color theme="1"/>
      <name val="Calibri"/>
      <family val="2"/>
      <scheme val="minor"/>
    </font>
    <font>
      <sz val="11"/>
      <color theme="1"/>
      <name val="Arial"/>
      <family val="2"/>
    </font>
    <font>
      <b/>
      <sz val="16"/>
      <color theme="1"/>
      <name val="Arial"/>
      <family val="2"/>
    </font>
    <font>
      <b/>
      <sz val="11"/>
      <color theme="1"/>
      <name val="Arial"/>
      <family val="2"/>
    </font>
    <font>
      <b/>
      <sz val="9"/>
      <color theme="1"/>
      <name val="Arial"/>
      <family val="2"/>
    </font>
    <font>
      <b/>
      <sz val="11"/>
      <name val="Arial"/>
      <family val="2"/>
    </font>
    <font>
      <b/>
      <sz val="11"/>
      <color rgb="FF00B050"/>
      <name val="Arial"/>
      <family val="2"/>
    </font>
    <font>
      <b/>
      <sz val="8"/>
      <color theme="1"/>
      <name val="Arial"/>
      <family val="2"/>
    </font>
    <font>
      <sz val="8"/>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2">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2" fillId="0" borderId="0"/>
  </cellStyleXfs>
  <cellXfs count="72">
    <xf numFmtId="0" fontId="0" fillId="0" borderId="0" xfId="0"/>
    <xf numFmtId="0" fontId="0" fillId="2" borderId="0" xfId="0" applyFill="1"/>
    <xf numFmtId="0" fontId="2" fillId="2" borderId="0" xfId="2" applyFill="1"/>
    <xf numFmtId="10" fontId="8" fillId="2" borderId="0" xfId="1" applyNumberFormat="1" applyFont="1" applyFill="1" applyBorder="1" applyAlignment="1">
      <alignment horizontal="left"/>
    </xf>
    <xf numFmtId="165" fontId="0" fillId="2" borderId="0" xfId="0" applyNumberFormat="1" applyFill="1"/>
    <xf numFmtId="0" fontId="2" fillId="2" borderId="0" xfId="0" applyFont="1" applyFill="1" applyAlignment="1">
      <alignment horizontal="center"/>
    </xf>
    <xf numFmtId="0" fontId="2" fillId="2" borderId="0" xfId="0" applyFont="1" applyFill="1"/>
    <xf numFmtId="164" fontId="5" fillId="2" borderId="0" xfId="0" applyNumberFormat="1" applyFont="1" applyFill="1" applyAlignment="1">
      <alignment horizontal="center"/>
    </xf>
    <xf numFmtId="0" fontId="7" fillId="2" borderId="0" xfId="0" applyFont="1" applyFill="1"/>
    <xf numFmtId="0" fontId="10" fillId="2" borderId="0" xfId="0" applyFont="1" applyFill="1"/>
    <xf numFmtId="166" fontId="2" fillId="2" borderId="0" xfId="1" applyNumberFormat="1" applyFont="1" applyFill="1" applyBorder="1" applyAlignment="1">
      <alignment horizontal="center"/>
    </xf>
    <xf numFmtId="0" fontId="0" fillId="0" borderId="0" xfId="0" applyAlignment="1">
      <alignment horizontal="left"/>
    </xf>
    <xf numFmtId="166" fontId="2" fillId="2" borderId="0" xfId="1" applyNumberFormat="1" applyFont="1" applyFill="1" applyBorder="1" applyAlignment="1">
      <alignment horizontal="left"/>
    </xf>
    <xf numFmtId="10" fontId="2" fillId="2" borderId="0" xfId="1" applyNumberFormat="1" applyFont="1" applyFill="1" applyBorder="1" applyAlignment="1">
      <alignment horizontal="left"/>
    </xf>
    <xf numFmtId="0" fontId="6" fillId="2" borderId="0" xfId="2" applyFont="1" applyFill="1" applyAlignment="1">
      <alignment horizontal="left"/>
    </xf>
    <xf numFmtId="10" fontId="3" fillId="2" borderId="0" xfId="1" applyNumberFormat="1" applyFont="1" applyFill="1" applyBorder="1" applyAlignment="1">
      <alignment horizontal="left"/>
    </xf>
    <xf numFmtId="10" fontId="10" fillId="2" borderId="0" xfId="1" applyNumberFormat="1" applyFont="1" applyFill="1" applyBorder="1" applyAlignment="1">
      <alignment horizontal="left"/>
    </xf>
    <xf numFmtId="10" fontId="0" fillId="2" borderId="0" xfId="1" applyNumberFormat="1" applyFont="1" applyFill="1" applyBorder="1" applyAlignment="1">
      <alignment horizontal="left"/>
    </xf>
    <xf numFmtId="0" fontId="0" fillId="2" borderId="0" xfId="0" applyFill="1" applyAlignment="1">
      <alignment horizontal="left"/>
    </xf>
    <xf numFmtId="0" fontId="2" fillId="2" borderId="0" xfId="2" applyFill="1" applyAlignment="1">
      <alignment horizontal="left" vertical="center"/>
    </xf>
    <xf numFmtId="2" fontId="9" fillId="2" borderId="0" xfId="2" applyNumberFormat="1" applyFont="1" applyFill="1" applyAlignment="1">
      <alignment horizontal="left" vertical="center"/>
    </xf>
    <xf numFmtId="2" fontId="2" fillId="2" borderId="0" xfId="2" applyNumberFormat="1" applyFill="1" applyAlignment="1">
      <alignment horizontal="left" vertical="center"/>
    </xf>
    <xf numFmtId="164" fontId="2" fillId="2" borderId="0" xfId="2" applyNumberFormat="1" applyFill="1" applyAlignment="1">
      <alignment horizontal="center" vertical="center"/>
    </xf>
    <xf numFmtId="0" fontId="3" fillId="2" borderId="0" xfId="2" applyFont="1" applyFill="1"/>
    <xf numFmtId="164" fontId="2" fillId="2" borderId="0" xfId="0" applyNumberFormat="1" applyFont="1" applyFill="1" applyAlignment="1">
      <alignment horizontal="center"/>
    </xf>
    <xf numFmtId="164" fontId="2" fillId="4" borderId="0" xfId="0" applyNumberFormat="1" applyFont="1" applyFill="1" applyAlignment="1">
      <alignment horizontal="center"/>
    </xf>
    <xf numFmtId="164" fontId="10" fillId="2" borderId="0" xfId="2" applyNumberFormat="1" applyFont="1" applyFill="1" applyAlignment="1">
      <alignment horizontal="center"/>
    </xf>
    <xf numFmtId="164" fontId="2" fillId="2" borderId="0" xfId="1" applyNumberFormat="1" applyFont="1" applyFill="1" applyBorder="1" applyAlignment="1">
      <alignment horizontal="center"/>
    </xf>
    <xf numFmtId="0" fontId="11" fillId="2" borderId="0" xfId="0" applyFont="1" applyFill="1"/>
    <xf numFmtId="0" fontId="11" fillId="0" borderId="0" xfId="0" applyFont="1"/>
    <xf numFmtId="0" fontId="12" fillId="2" borderId="0" xfId="0" applyFont="1" applyFill="1"/>
    <xf numFmtId="0" fontId="12" fillId="2" borderId="0" xfId="0" applyFont="1" applyFill="1" applyAlignment="1">
      <alignment horizontal="left"/>
    </xf>
    <xf numFmtId="0" fontId="13" fillId="2" borderId="0" xfId="0" applyFont="1" applyFill="1"/>
    <xf numFmtId="0" fontId="14" fillId="2" borderId="0" xfId="0" applyFont="1" applyFill="1" applyAlignment="1">
      <alignment horizontal="left" vertical="top" wrapText="1"/>
    </xf>
    <xf numFmtId="0" fontId="14" fillId="2" borderId="0" xfId="0" applyFont="1" applyFill="1"/>
    <xf numFmtId="0" fontId="15" fillId="2" borderId="0" xfId="0" applyFont="1" applyFill="1"/>
    <xf numFmtId="0" fontId="16" fillId="2" borderId="0" xfId="0" applyFont="1" applyFill="1"/>
    <xf numFmtId="0" fontId="17" fillId="2" borderId="0" xfId="0" applyFont="1" applyFill="1"/>
    <xf numFmtId="0" fontId="3"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alignment horizontal="center"/>
    </xf>
    <xf numFmtId="0" fontId="4" fillId="2" borderId="0" xfId="0" applyFont="1" applyFill="1"/>
    <xf numFmtId="0" fontId="18" fillId="2" borderId="0" xfId="0" applyFont="1" applyFill="1" applyAlignment="1">
      <alignment horizontal="left"/>
    </xf>
    <xf numFmtId="0" fontId="18" fillId="2" borderId="0" xfId="0" applyFont="1" applyFill="1" applyAlignment="1">
      <alignment horizontal="left" wrapText="1"/>
    </xf>
    <xf numFmtId="0" fontId="19" fillId="2" borderId="0" xfId="0" applyFont="1" applyFill="1" applyAlignment="1">
      <alignment horizontal="center"/>
    </xf>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3" fillId="2" borderId="2" xfId="0" applyFont="1" applyFill="1" applyBorder="1" applyAlignment="1">
      <alignment horizontal="left" vertical="top" wrapText="1"/>
    </xf>
    <xf numFmtId="0" fontId="3" fillId="2" borderId="2" xfId="2" applyFont="1" applyFill="1" applyBorder="1" applyAlignment="1">
      <alignment vertical="top" wrapText="1"/>
    </xf>
    <xf numFmtId="0" fontId="3" fillId="2" borderId="5" xfId="0" applyFont="1" applyFill="1" applyBorder="1" applyAlignment="1">
      <alignment vertical="top" wrapText="1"/>
    </xf>
    <xf numFmtId="0" fontId="3" fillId="2" borderId="3" xfId="0" applyFont="1" applyFill="1" applyBorder="1"/>
    <xf numFmtId="0" fontId="10" fillId="2" borderId="4" xfId="0" applyFont="1" applyFill="1" applyBorder="1" applyAlignment="1">
      <alignment horizontal="left"/>
    </xf>
    <xf numFmtId="0" fontId="10" fillId="2" borderId="4" xfId="0" applyFont="1" applyFill="1" applyBorder="1" applyAlignment="1">
      <alignment horizontal="center"/>
    </xf>
    <xf numFmtId="0" fontId="18" fillId="2" borderId="3" xfId="0" applyFont="1" applyFill="1" applyBorder="1" applyAlignment="1">
      <alignment horizontal="left"/>
    </xf>
    <xf numFmtId="0" fontId="2" fillId="2" borderId="3" xfId="2" applyFill="1" applyBorder="1" applyAlignment="1">
      <alignment vertical="center"/>
    </xf>
    <xf numFmtId="166" fontId="10" fillId="3" borderId="4" xfId="1" applyNumberFormat="1" applyFont="1" applyFill="1" applyBorder="1" applyAlignment="1">
      <alignment horizontal="center"/>
    </xf>
    <xf numFmtId="0" fontId="2" fillId="2" borderId="3" xfId="2" applyFill="1" applyBorder="1"/>
    <xf numFmtId="0" fontId="2" fillId="2" borderId="4" xfId="0" applyFont="1" applyFill="1" applyBorder="1" applyAlignment="1">
      <alignment horizontal="center"/>
    </xf>
    <xf numFmtId="0" fontId="2" fillId="2" borderId="3" xfId="2" applyFill="1" applyBorder="1" applyAlignment="1">
      <alignment horizontal="left"/>
    </xf>
    <xf numFmtId="0" fontId="2" fillId="2" borderId="6" xfId="2" applyFill="1" applyBorder="1"/>
    <xf numFmtId="0" fontId="2" fillId="2" borderId="7" xfId="0" applyFont="1" applyFill="1" applyBorder="1"/>
    <xf numFmtId="164" fontId="2" fillId="4" borderId="7" xfId="0" applyNumberFormat="1" applyFont="1" applyFill="1" applyBorder="1" applyAlignment="1">
      <alignment horizontal="center"/>
    </xf>
    <xf numFmtId="166" fontId="2" fillId="2" borderId="7" xfId="1" applyNumberFormat="1" applyFont="1" applyFill="1" applyBorder="1" applyAlignment="1">
      <alignment horizontal="center"/>
    </xf>
    <xf numFmtId="164" fontId="2" fillId="2" borderId="7" xfId="2" applyNumberFormat="1" applyFill="1" applyBorder="1" applyAlignment="1">
      <alignment horizontal="center" vertical="center"/>
    </xf>
    <xf numFmtId="0" fontId="19" fillId="2" borderId="7" xfId="0" applyFont="1" applyFill="1" applyBorder="1" applyAlignment="1">
      <alignment horizontal="center"/>
    </xf>
    <xf numFmtId="0" fontId="2" fillId="2" borderId="8" xfId="0" applyFont="1" applyFill="1" applyBorder="1" applyAlignment="1">
      <alignment horizontal="center"/>
    </xf>
    <xf numFmtId="0" fontId="4" fillId="2" borderId="9" xfId="0" applyFont="1" applyFill="1" applyBorder="1" applyAlignment="1">
      <alignment horizontal="left" vertical="top" wrapText="1"/>
    </xf>
    <xf numFmtId="164" fontId="2" fillId="2" borderId="10" xfId="2" applyNumberFormat="1" applyFill="1" applyBorder="1" applyAlignment="1">
      <alignment horizontal="center" vertical="top"/>
    </xf>
    <xf numFmtId="0" fontId="20" fillId="2" borderId="0" xfId="0" applyFont="1" applyFill="1" applyAlignment="1">
      <alignment horizontal="left" wrapText="1"/>
    </xf>
    <xf numFmtId="0" fontId="20" fillId="2" borderId="4" xfId="0" applyFont="1" applyFill="1" applyBorder="1" applyAlignment="1">
      <alignment horizontal="left" wrapText="1"/>
    </xf>
    <xf numFmtId="2" fontId="20" fillId="2" borderId="11" xfId="1" applyNumberFormat="1" applyFont="1" applyFill="1" applyBorder="1" applyAlignment="1">
      <alignment horizontal="left" wrapText="1"/>
    </xf>
    <xf numFmtId="0" fontId="10" fillId="2" borderId="0" xfId="0" applyFont="1" applyFill="1" applyAlignment="1">
      <alignment horizontal="left" wrapText="1"/>
    </xf>
  </cellXfs>
  <cellStyles count="3">
    <cellStyle name="Normal" xfId="0" builtinId="0"/>
    <cellStyle name="Normal_Sheet1" xfId="2" xr:uid="{97F3E818-51D4-44C0-A646-0A5A76E1BF5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100853</xdr:colOff>
      <xdr:row>0</xdr:row>
      <xdr:rowOff>112058</xdr:rowOff>
    </xdr:from>
    <xdr:to>
      <xdr:col>0</xdr:col>
      <xdr:colOff>2319618</xdr:colOff>
      <xdr:row>3</xdr:row>
      <xdr:rowOff>71661</xdr:rowOff>
    </xdr:to>
    <xdr:pic>
      <xdr:nvPicPr>
        <xdr:cNvPr id="2" name="Picture 1" descr="ICA_Logo_DCCopper_RGB (1)">
          <a:extLst>
            <a:ext uri="{FF2B5EF4-FFF2-40B4-BE49-F238E27FC236}">
              <a16:creationId xmlns:a16="http://schemas.microsoft.com/office/drawing/2014/main" id="{367FBE1A-E980-A7A0-F4F8-AB7C69DA8E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53" y="112058"/>
          <a:ext cx="2218765" cy="5086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
  <sheetViews>
    <sheetView tabSelected="1" zoomScale="85" zoomScaleNormal="85" workbookViewId="0">
      <selection activeCell="A5" sqref="A5"/>
    </sheetView>
  </sheetViews>
  <sheetFormatPr defaultRowHeight="15" x14ac:dyDescent="0.25"/>
  <cols>
    <col min="1" max="1" width="36.85546875" customWidth="1"/>
    <col min="2" max="2" width="17.5703125" bestFit="1" customWidth="1"/>
    <col min="3" max="3" width="27.5703125" bestFit="1" customWidth="1"/>
    <col min="4" max="4" width="34.42578125" customWidth="1"/>
    <col min="5" max="5" width="21.5703125" style="11" customWidth="1"/>
    <col min="6" max="6" width="22.28515625" style="11" customWidth="1"/>
    <col min="7" max="7" width="24.85546875" customWidth="1"/>
    <col min="8" max="8" width="33.42578125" customWidth="1"/>
    <col min="9" max="9" width="18.7109375" customWidth="1"/>
    <col min="10" max="10" width="21.28515625" customWidth="1"/>
  </cols>
  <sheetData>
    <row r="1" spans="1:16" ht="12" customHeight="1" x14ac:dyDescent="0.25">
      <c r="A1" s="30"/>
      <c r="B1" s="30"/>
      <c r="C1" s="30"/>
      <c r="D1" s="30"/>
      <c r="E1" s="31"/>
      <c r="F1" s="31"/>
      <c r="G1" s="30"/>
      <c r="H1" s="30"/>
      <c r="I1" s="30"/>
      <c r="J1" s="30"/>
      <c r="K1" s="1"/>
      <c r="L1" s="1"/>
      <c r="M1" s="1"/>
      <c r="N1" s="1"/>
      <c r="O1" s="1"/>
      <c r="P1" s="1"/>
    </row>
    <row r="2" spans="1:16" ht="20.25" x14ac:dyDescent="0.3">
      <c r="B2" s="32" t="s">
        <v>52</v>
      </c>
      <c r="C2" s="30"/>
      <c r="D2" s="30"/>
      <c r="E2" s="31"/>
      <c r="F2" s="31"/>
      <c r="G2" s="30"/>
      <c r="H2" s="30"/>
      <c r="I2" s="30"/>
      <c r="J2" s="30"/>
      <c r="K2" s="1"/>
      <c r="L2" s="1"/>
      <c r="M2" s="1"/>
      <c r="N2" s="1"/>
      <c r="O2" s="1"/>
      <c r="P2" s="1"/>
    </row>
    <row r="3" spans="1:16" ht="10.5" customHeight="1" thickBot="1" x14ac:dyDescent="0.3">
      <c r="A3" s="30"/>
      <c r="B3" s="30"/>
      <c r="C3" s="30"/>
      <c r="D3" s="30"/>
      <c r="E3" s="31"/>
      <c r="F3" s="31"/>
      <c r="G3" s="30"/>
      <c r="H3" s="30"/>
      <c r="I3" s="30"/>
      <c r="J3" s="30"/>
      <c r="K3" s="1"/>
      <c r="L3" s="1"/>
      <c r="M3" s="1"/>
      <c r="N3" s="1"/>
      <c r="O3" s="1"/>
      <c r="P3" s="1"/>
    </row>
    <row r="4" spans="1:16" ht="24.75" customHeight="1" x14ac:dyDescent="0.25">
      <c r="A4" t="s">
        <v>53</v>
      </c>
      <c r="B4" s="45" t="s">
        <v>17</v>
      </c>
      <c r="C4" s="46" t="s">
        <v>18</v>
      </c>
      <c r="D4" s="47" t="s">
        <v>40</v>
      </c>
      <c r="E4" s="47" t="s">
        <v>41</v>
      </c>
      <c r="F4" s="47" t="s">
        <v>42</v>
      </c>
      <c r="G4" s="48" t="s">
        <v>43</v>
      </c>
      <c r="H4" s="49" t="s">
        <v>44</v>
      </c>
      <c r="I4" s="33"/>
      <c r="J4" s="33"/>
      <c r="K4" s="1"/>
      <c r="L4" s="1"/>
      <c r="M4" s="1"/>
      <c r="N4" s="1"/>
      <c r="O4" s="1"/>
      <c r="P4" s="1"/>
    </row>
    <row r="5" spans="1:16" x14ac:dyDescent="0.25">
      <c r="A5" s="30"/>
      <c r="B5" s="50"/>
      <c r="C5" s="9"/>
      <c r="D5" s="9" t="s">
        <v>39</v>
      </c>
      <c r="E5" s="38" t="s">
        <v>39</v>
      </c>
      <c r="F5" s="39" t="s">
        <v>39</v>
      </c>
      <c r="G5" s="9" t="s">
        <v>39</v>
      </c>
      <c r="H5" s="51" t="s">
        <v>39</v>
      </c>
      <c r="I5" s="30"/>
      <c r="J5" s="30"/>
      <c r="K5" s="1"/>
      <c r="L5" s="1"/>
      <c r="M5" s="1"/>
      <c r="N5" s="1"/>
      <c r="O5" s="1"/>
      <c r="P5" s="1"/>
    </row>
    <row r="6" spans="1:16" x14ac:dyDescent="0.25">
      <c r="A6" s="30"/>
      <c r="B6" s="50"/>
      <c r="C6" s="9"/>
      <c r="D6" s="9"/>
      <c r="E6" s="38"/>
      <c r="F6" s="39"/>
      <c r="G6" s="9"/>
      <c r="H6" s="52"/>
      <c r="I6" s="30"/>
      <c r="J6" s="30"/>
      <c r="K6" s="1"/>
      <c r="L6" s="1"/>
      <c r="M6" s="1"/>
      <c r="N6" s="1"/>
      <c r="O6" s="1"/>
      <c r="P6" s="1"/>
    </row>
    <row r="7" spans="1:16" s="29" customFormat="1" ht="76.5" x14ac:dyDescent="0.2">
      <c r="A7" s="35"/>
      <c r="B7" s="53"/>
      <c r="C7" s="42"/>
      <c r="D7" s="68" t="s">
        <v>51</v>
      </c>
      <c r="E7" s="43"/>
      <c r="F7" s="43"/>
      <c r="G7" s="71" t="s">
        <v>48</v>
      </c>
      <c r="H7" s="69" t="s">
        <v>50</v>
      </c>
      <c r="I7" s="35"/>
      <c r="J7" s="35"/>
      <c r="K7" s="28"/>
      <c r="L7" s="28"/>
      <c r="M7" s="28"/>
      <c r="N7" s="28"/>
      <c r="O7" s="28"/>
      <c r="P7" s="28"/>
    </row>
    <row r="8" spans="1:16" x14ac:dyDescent="0.25">
      <c r="A8" s="30"/>
      <c r="B8" s="50"/>
      <c r="C8" s="9"/>
      <c r="D8" s="9"/>
      <c r="E8" s="38"/>
      <c r="F8" s="39"/>
      <c r="G8" s="23"/>
      <c r="H8" s="52"/>
      <c r="I8" s="30"/>
      <c r="J8" s="30"/>
      <c r="K8" s="1"/>
      <c r="L8" s="1"/>
      <c r="M8" s="1"/>
      <c r="N8" s="1"/>
      <c r="O8" s="1"/>
      <c r="P8" s="1"/>
    </row>
    <row r="9" spans="1:16" x14ac:dyDescent="0.25">
      <c r="A9" s="6"/>
      <c r="B9" s="54" t="s">
        <v>12</v>
      </c>
      <c r="C9" s="6" t="s">
        <v>32</v>
      </c>
      <c r="D9" s="25">
        <v>72</v>
      </c>
      <c r="E9" s="10">
        <v>0.3463</v>
      </c>
      <c r="F9" s="22">
        <f>D9*E9</f>
        <v>24.933599999999998</v>
      </c>
      <c r="G9" s="26">
        <f>F9</f>
        <v>24.933599999999998</v>
      </c>
      <c r="H9" s="55">
        <f>G9/$F$28</f>
        <v>0.92921749046879021</v>
      </c>
      <c r="I9" s="30"/>
      <c r="J9" s="30"/>
      <c r="K9" s="1"/>
      <c r="L9" s="1"/>
      <c r="M9" s="1"/>
      <c r="N9" s="1"/>
      <c r="O9" s="1"/>
      <c r="P9" s="1"/>
    </row>
    <row r="10" spans="1:16" x14ac:dyDescent="0.25">
      <c r="A10" s="6"/>
      <c r="B10" s="54" t="s">
        <v>8</v>
      </c>
      <c r="C10" s="6" t="s">
        <v>28</v>
      </c>
      <c r="D10" s="25"/>
      <c r="E10" s="10">
        <v>0.79849999999999999</v>
      </c>
      <c r="F10" s="22">
        <f t="shared" ref="F10:F25" si="0">D10*E10</f>
        <v>0</v>
      </c>
      <c r="G10" s="26">
        <f>F10+F17</f>
        <v>0</v>
      </c>
      <c r="H10" s="55">
        <f t="shared" ref="H10:H16" si="1">G10/$F$28</f>
        <v>0</v>
      </c>
      <c r="I10" s="30"/>
      <c r="J10" s="30"/>
      <c r="K10" s="1"/>
      <c r="L10" s="1"/>
      <c r="M10" s="1"/>
      <c r="N10" s="1"/>
      <c r="O10" s="1"/>
      <c r="P10" s="1"/>
    </row>
    <row r="11" spans="1:16" x14ac:dyDescent="0.25">
      <c r="A11" s="30"/>
      <c r="B11" s="54" t="s">
        <v>13</v>
      </c>
      <c r="C11" s="6" t="s">
        <v>33</v>
      </c>
      <c r="D11" s="25"/>
      <c r="E11" s="10">
        <v>0.66459999999999997</v>
      </c>
      <c r="F11" s="22">
        <f t="shared" si="0"/>
        <v>0</v>
      </c>
      <c r="G11" s="26">
        <f>F11</f>
        <v>0</v>
      </c>
      <c r="H11" s="55">
        <f t="shared" si="1"/>
        <v>0</v>
      </c>
      <c r="I11" s="30"/>
      <c r="J11" s="30"/>
      <c r="K11" s="1"/>
      <c r="L11" s="1"/>
      <c r="M11" s="1"/>
      <c r="N11" s="1"/>
      <c r="O11" s="1"/>
      <c r="P11" s="1"/>
    </row>
    <row r="12" spans="1:16" x14ac:dyDescent="0.25">
      <c r="A12" s="30"/>
      <c r="B12" s="54" t="s">
        <v>10</v>
      </c>
      <c r="C12" s="6" t="s">
        <v>30</v>
      </c>
      <c r="D12" s="25">
        <v>3</v>
      </c>
      <c r="E12" s="10">
        <v>0.6331</v>
      </c>
      <c r="F12" s="22">
        <f t="shared" si="0"/>
        <v>1.8993</v>
      </c>
      <c r="G12" s="26">
        <f>F12+F18</f>
        <v>1.8993</v>
      </c>
      <c r="H12" s="55">
        <f t="shared" si="1"/>
        <v>7.078250953120982E-2</v>
      </c>
      <c r="I12" s="30"/>
      <c r="J12" s="30"/>
      <c r="K12" s="1"/>
      <c r="L12" s="1"/>
      <c r="M12" s="1"/>
      <c r="N12" s="1"/>
      <c r="O12" s="1"/>
      <c r="P12" s="1"/>
    </row>
    <row r="13" spans="1:16" x14ac:dyDescent="0.25">
      <c r="A13" s="30"/>
      <c r="B13" s="56" t="s">
        <v>11</v>
      </c>
      <c r="C13" s="6" t="s">
        <v>31</v>
      </c>
      <c r="D13" s="25"/>
      <c r="E13" s="10">
        <v>0.78100000000000003</v>
      </c>
      <c r="F13" s="22">
        <f t="shared" si="0"/>
        <v>0</v>
      </c>
      <c r="G13" s="26">
        <f>F13</f>
        <v>0</v>
      </c>
      <c r="H13" s="55">
        <f t="shared" si="1"/>
        <v>0</v>
      </c>
      <c r="I13" s="30"/>
      <c r="J13" s="30"/>
      <c r="K13" s="1"/>
      <c r="L13" s="1"/>
      <c r="M13" s="1"/>
      <c r="N13" s="1"/>
      <c r="O13" s="1"/>
      <c r="P13" s="1"/>
    </row>
    <row r="14" spans="1:16" x14ac:dyDescent="0.25">
      <c r="A14" s="30"/>
      <c r="B14" s="54" t="s">
        <v>0</v>
      </c>
      <c r="C14" s="6" t="s">
        <v>19</v>
      </c>
      <c r="D14" s="25"/>
      <c r="E14" s="10">
        <v>0.47510000000000002</v>
      </c>
      <c r="F14" s="22">
        <f t="shared" si="0"/>
        <v>0</v>
      </c>
      <c r="G14" s="26">
        <f>F14+F19+F20</f>
        <v>0</v>
      </c>
      <c r="H14" s="55">
        <f t="shared" si="1"/>
        <v>0</v>
      </c>
      <c r="I14" s="30"/>
      <c r="J14" s="30"/>
      <c r="K14" s="1"/>
      <c r="L14" s="1"/>
      <c r="M14" s="1"/>
      <c r="N14" s="1"/>
      <c r="O14" s="1"/>
      <c r="P14" s="1"/>
    </row>
    <row r="15" spans="1:16" x14ac:dyDescent="0.25">
      <c r="A15" s="30"/>
      <c r="B15" s="54" t="s">
        <v>4</v>
      </c>
      <c r="C15" s="6" t="s">
        <v>24</v>
      </c>
      <c r="D15" s="25"/>
      <c r="E15" s="10">
        <v>0.48409999999999997</v>
      </c>
      <c r="F15" s="22">
        <f t="shared" si="0"/>
        <v>0</v>
      </c>
      <c r="G15" s="26">
        <f>F15+F21+F22</f>
        <v>0</v>
      </c>
      <c r="H15" s="55">
        <f t="shared" si="1"/>
        <v>0</v>
      </c>
      <c r="I15" s="30"/>
      <c r="J15" s="30"/>
      <c r="K15" s="1"/>
      <c r="L15" s="1"/>
      <c r="M15" s="1"/>
      <c r="N15" s="1"/>
      <c r="O15" s="1"/>
      <c r="P15" s="1"/>
    </row>
    <row r="16" spans="1:16" x14ac:dyDescent="0.25">
      <c r="A16" s="30"/>
      <c r="B16" s="54" t="s">
        <v>2</v>
      </c>
      <c r="C16" s="6" t="s">
        <v>21</v>
      </c>
      <c r="D16" s="25"/>
      <c r="E16" s="10">
        <v>0.79869999999999997</v>
      </c>
      <c r="F16" s="22">
        <f t="shared" si="0"/>
        <v>0</v>
      </c>
      <c r="G16" s="27">
        <f>F16+F23+F24+F25</f>
        <v>0</v>
      </c>
      <c r="H16" s="55">
        <f t="shared" si="1"/>
        <v>0</v>
      </c>
      <c r="I16" s="30"/>
      <c r="J16" s="30"/>
      <c r="K16" s="1"/>
      <c r="L16" s="1"/>
      <c r="M16" s="1"/>
      <c r="N16" s="1"/>
      <c r="O16" s="1"/>
      <c r="P16" s="1"/>
    </row>
    <row r="17" spans="1:16" x14ac:dyDescent="0.25">
      <c r="A17" s="30"/>
      <c r="B17" s="56" t="s">
        <v>16</v>
      </c>
      <c r="C17" s="6" t="s">
        <v>38</v>
      </c>
      <c r="D17" s="25"/>
      <c r="E17" s="10">
        <v>0.2394</v>
      </c>
      <c r="F17" s="22">
        <f t="shared" si="0"/>
        <v>0</v>
      </c>
      <c r="G17" s="44" t="s">
        <v>37</v>
      </c>
      <c r="H17" s="57"/>
      <c r="I17" s="30"/>
      <c r="J17" s="30"/>
      <c r="K17" s="1"/>
      <c r="L17" s="1"/>
      <c r="M17" s="1"/>
      <c r="N17" s="1"/>
      <c r="O17" s="1"/>
      <c r="P17" s="1"/>
    </row>
    <row r="18" spans="1:16" x14ac:dyDescent="0.25">
      <c r="A18" s="30"/>
      <c r="B18" s="54" t="s">
        <v>14</v>
      </c>
      <c r="C18" s="6" t="s">
        <v>35</v>
      </c>
      <c r="D18" s="25"/>
      <c r="E18" s="10">
        <v>0.2341</v>
      </c>
      <c r="F18" s="22">
        <f t="shared" si="0"/>
        <v>0</v>
      </c>
      <c r="G18" s="44" t="s">
        <v>34</v>
      </c>
      <c r="H18" s="57"/>
      <c r="I18" s="30"/>
      <c r="J18" s="30"/>
      <c r="K18" s="1"/>
      <c r="L18" s="1"/>
      <c r="M18" s="1"/>
      <c r="N18" s="1"/>
      <c r="O18" s="1"/>
      <c r="P18" s="1"/>
    </row>
    <row r="19" spans="1:16" x14ac:dyDescent="0.25">
      <c r="A19" s="30"/>
      <c r="B19" s="56" t="s">
        <v>1</v>
      </c>
      <c r="C19" s="6" t="s">
        <v>20</v>
      </c>
      <c r="D19" s="25"/>
      <c r="E19" s="10">
        <v>0.34799999999999998</v>
      </c>
      <c r="F19" s="22">
        <f t="shared" si="0"/>
        <v>0</v>
      </c>
      <c r="G19" s="44" t="s">
        <v>49</v>
      </c>
      <c r="H19" s="57"/>
      <c r="I19" s="30"/>
      <c r="J19" s="30"/>
      <c r="K19" s="1"/>
      <c r="L19" s="1"/>
      <c r="M19" s="1"/>
      <c r="N19" s="1"/>
      <c r="O19" s="1"/>
      <c r="P19" s="1"/>
    </row>
    <row r="20" spans="1:16" x14ac:dyDescent="0.25">
      <c r="A20" s="30"/>
      <c r="B20" s="54" t="s">
        <v>15</v>
      </c>
      <c r="C20" s="6" t="s">
        <v>36</v>
      </c>
      <c r="D20" s="25"/>
      <c r="E20" s="10">
        <v>8.5500000000000007E-2</v>
      </c>
      <c r="F20" s="22">
        <f t="shared" si="0"/>
        <v>0</v>
      </c>
      <c r="G20" s="44" t="s">
        <v>49</v>
      </c>
      <c r="H20" s="57"/>
      <c r="I20" s="30"/>
      <c r="J20" s="30"/>
      <c r="K20" s="1"/>
      <c r="L20" s="1"/>
      <c r="M20" s="1"/>
      <c r="N20" s="1"/>
      <c r="O20" s="1"/>
      <c r="P20" s="1"/>
    </row>
    <row r="21" spans="1:16" x14ac:dyDescent="0.25">
      <c r="A21" s="30"/>
      <c r="B21" s="58" t="s">
        <v>3</v>
      </c>
      <c r="C21" s="6" t="s">
        <v>23</v>
      </c>
      <c r="D21" s="25"/>
      <c r="E21" s="10">
        <v>0.43259999999999998</v>
      </c>
      <c r="F21" s="22">
        <f t="shared" si="0"/>
        <v>0</v>
      </c>
      <c r="G21" s="44" t="s">
        <v>22</v>
      </c>
      <c r="H21" s="57"/>
      <c r="I21" s="30"/>
      <c r="J21" s="30"/>
      <c r="K21" s="1"/>
      <c r="L21" s="1"/>
      <c r="M21" s="1"/>
      <c r="N21" s="1"/>
      <c r="O21" s="1"/>
      <c r="P21" s="1"/>
    </row>
    <row r="22" spans="1:16" x14ac:dyDescent="0.25">
      <c r="A22" s="30"/>
      <c r="B22" s="56" t="s">
        <v>9</v>
      </c>
      <c r="C22" s="6" t="s">
        <v>29</v>
      </c>
      <c r="D22" s="25"/>
      <c r="E22" s="10">
        <v>0.38450000000000001</v>
      </c>
      <c r="F22" s="22">
        <f t="shared" si="0"/>
        <v>0</v>
      </c>
      <c r="G22" s="44" t="s">
        <v>22</v>
      </c>
      <c r="H22" s="57"/>
      <c r="I22" s="30"/>
      <c r="J22" s="30"/>
      <c r="K22" s="1"/>
      <c r="L22" s="1"/>
      <c r="M22" s="1"/>
      <c r="N22" s="1"/>
      <c r="O22" s="1"/>
      <c r="P22" s="1"/>
    </row>
    <row r="23" spans="1:16" x14ac:dyDescent="0.25">
      <c r="A23" s="30"/>
      <c r="B23" s="54" t="s">
        <v>5</v>
      </c>
      <c r="C23" s="6" t="s">
        <v>26</v>
      </c>
      <c r="D23" s="25"/>
      <c r="E23" s="10">
        <v>0.41970000000000002</v>
      </c>
      <c r="F23" s="22">
        <f t="shared" si="0"/>
        <v>0</v>
      </c>
      <c r="G23" s="44" t="s">
        <v>25</v>
      </c>
      <c r="H23" s="57"/>
      <c r="I23" s="30"/>
      <c r="J23" s="30"/>
      <c r="K23" s="1"/>
      <c r="L23" s="1"/>
      <c r="M23" s="1"/>
      <c r="N23" s="1"/>
      <c r="O23" s="1"/>
      <c r="P23" s="1"/>
    </row>
    <row r="24" spans="1:16" x14ac:dyDescent="0.25">
      <c r="A24" s="30"/>
      <c r="B24" s="56" t="s">
        <v>6</v>
      </c>
      <c r="C24" s="6" t="s">
        <v>27</v>
      </c>
      <c r="D24" s="25"/>
      <c r="E24" s="10">
        <v>0.24030000000000001</v>
      </c>
      <c r="F24" s="22">
        <f t="shared" si="0"/>
        <v>0</v>
      </c>
      <c r="G24" s="44" t="s">
        <v>25</v>
      </c>
      <c r="H24" s="57"/>
      <c r="I24" s="30"/>
      <c r="J24" s="30"/>
      <c r="K24" s="1"/>
      <c r="L24" s="1"/>
      <c r="M24" s="1"/>
      <c r="N24" s="1"/>
      <c r="O24" s="1"/>
      <c r="P24" s="1"/>
    </row>
    <row r="25" spans="1:16" ht="15.75" thickBot="1" x14ac:dyDescent="0.3">
      <c r="A25" s="30"/>
      <c r="B25" s="59" t="s">
        <v>7</v>
      </c>
      <c r="C25" s="60" t="s">
        <v>45</v>
      </c>
      <c r="D25" s="61"/>
      <c r="E25" s="62">
        <v>0.57479999999999998</v>
      </c>
      <c r="F25" s="63">
        <f t="shared" si="0"/>
        <v>0</v>
      </c>
      <c r="G25" s="64" t="s">
        <v>25</v>
      </c>
      <c r="H25" s="65"/>
      <c r="I25" s="30"/>
      <c r="J25" s="30"/>
      <c r="K25" s="1"/>
      <c r="L25" s="1"/>
      <c r="M25" s="1"/>
      <c r="N25" s="1"/>
      <c r="O25" s="1"/>
      <c r="P25" s="1"/>
    </row>
    <row r="26" spans="1:16" s="1" customFormat="1" x14ac:dyDescent="0.25">
      <c r="A26" s="30"/>
      <c r="B26" s="2"/>
      <c r="C26" s="6"/>
      <c r="D26" s="24"/>
      <c r="E26" s="10"/>
      <c r="F26" s="22"/>
      <c r="G26" s="40"/>
      <c r="H26" s="5"/>
      <c r="I26" s="30"/>
      <c r="J26" s="30"/>
    </row>
    <row r="27" spans="1:16" ht="15.75" thickBot="1" x14ac:dyDescent="0.3">
      <c r="A27" s="30"/>
      <c r="B27" s="9"/>
      <c r="C27" s="9"/>
      <c r="D27" s="9"/>
      <c r="E27" s="39"/>
      <c r="F27" s="39"/>
      <c r="G27" s="12"/>
      <c r="H27" s="6"/>
      <c r="I27" s="30"/>
      <c r="J27" s="30"/>
      <c r="K27" s="1"/>
      <c r="L27" s="1"/>
      <c r="M27" s="1"/>
      <c r="N27" s="1"/>
      <c r="O27" s="1"/>
      <c r="P27" s="1"/>
    </row>
    <row r="28" spans="1:16" ht="75" customHeight="1" thickBot="1" x14ac:dyDescent="0.3">
      <c r="A28" s="6"/>
      <c r="B28" s="2"/>
      <c r="C28" s="6"/>
      <c r="D28" s="6"/>
      <c r="E28" s="66" t="s">
        <v>46</v>
      </c>
      <c r="F28" s="67">
        <f>SUM(F9:F27)</f>
        <v>26.832899999999999</v>
      </c>
      <c r="G28" s="70" t="s">
        <v>47</v>
      </c>
      <c r="H28" s="41"/>
      <c r="I28" s="30"/>
      <c r="J28" s="30"/>
      <c r="K28" s="1"/>
      <c r="L28" s="1"/>
      <c r="M28" s="1"/>
      <c r="N28" s="1"/>
      <c r="O28" s="1"/>
      <c r="P28" s="1"/>
    </row>
    <row r="29" spans="1:16" ht="15.75" x14ac:dyDescent="0.25">
      <c r="A29" s="6"/>
      <c r="B29" s="2"/>
      <c r="C29" s="6"/>
      <c r="D29" s="6"/>
      <c r="E29" s="13"/>
      <c r="F29" s="19"/>
      <c r="G29" s="7"/>
      <c r="H29" s="36"/>
      <c r="I29" s="30"/>
      <c r="J29" s="30"/>
      <c r="K29" s="1"/>
      <c r="L29" s="1"/>
      <c r="M29" s="1"/>
      <c r="N29" s="1"/>
      <c r="O29" s="1"/>
      <c r="P29" s="1"/>
    </row>
    <row r="30" spans="1:16" x14ac:dyDescent="0.25">
      <c r="A30" s="30"/>
      <c r="B30" s="30"/>
      <c r="C30" s="30"/>
      <c r="D30" s="30"/>
      <c r="E30" s="14"/>
      <c r="F30" s="19"/>
      <c r="G30" s="34"/>
      <c r="H30" s="37"/>
      <c r="I30" s="30"/>
      <c r="J30" s="30"/>
      <c r="K30" s="1"/>
      <c r="L30" s="1"/>
      <c r="M30" s="1"/>
      <c r="N30" s="1"/>
      <c r="O30" s="1"/>
      <c r="P30" s="1"/>
    </row>
    <row r="31" spans="1:16" x14ac:dyDescent="0.25">
      <c r="A31" s="1"/>
      <c r="B31" s="1"/>
      <c r="C31" s="1"/>
      <c r="D31" s="1"/>
      <c r="E31" s="15"/>
      <c r="F31" s="19"/>
      <c r="G31" s="1"/>
      <c r="H31" s="8"/>
      <c r="I31" s="1"/>
      <c r="J31" s="1"/>
      <c r="K31" s="1"/>
      <c r="L31" s="1"/>
      <c r="M31" s="1"/>
      <c r="N31" s="1"/>
      <c r="O31" s="1"/>
      <c r="P31" s="1"/>
    </row>
    <row r="32" spans="1:16" x14ac:dyDescent="0.25">
      <c r="A32" s="1"/>
      <c r="B32" s="1"/>
      <c r="C32" s="1"/>
      <c r="D32" s="1"/>
      <c r="E32" s="3"/>
      <c r="F32" s="20"/>
      <c r="G32" s="1"/>
      <c r="H32" s="8"/>
      <c r="I32" s="1"/>
      <c r="J32" s="1"/>
      <c r="K32" s="1"/>
      <c r="L32" s="1"/>
      <c r="M32" s="1"/>
      <c r="N32" s="1"/>
      <c r="O32" s="1"/>
      <c r="P32" s="1"/>
    </row>
    <row r="33" spans="1:16" x14ac:dyDescent="0.25">
      <c r="A33" s="1"/>
      <c r="B33" s="1"/>
      <c r="C33" s="1"/>
      <c r="D33" s="1"/>
      <c r="E33" s="3"/>
      <c r="F33" s="21"/>
      <c r="G33" s="1"/>
      <c r="H33" s="8"/>
      <c r="I33" s="1"/>
      <c r="J33" s="1"/>
      <c r="K33" s="1"/>
      <c r="L33" s="1"/>
      <c r="M33" s="1"/>
      <c r="N33" s="1"/>
      <c r="O33" s="1"/>
      <c r="P33" s="1"/>
    </row>
    <row r="34" spans="1:16" x14ac:dyDescent="0.25">
      <c r="A34" s="1"/>
      <c r="B34" s="1"/>
      <c r="C34" s="1"/>
      <c r="D34" s="1"/>
      <c r="E34" s="3"/>
      <c r="F34" s="21"/>
      <c r="G34" s="1"/>
      <c r="H34" s="8"/>
      <c r="I34" s="1"/>
      <c r="J34" s="1"/>
      <c r="K34" s="1"/>
      <c r="L34" s="1"/>
      <c r="M34" s="1"/>
      <c r="N34" s="1"/>
      <c r="O34" s="1"/>
      <c r="P34" s="1"/>
    </row>
    <row r="35" spans="1:16" x14ac:dyDescent="0.25">
      <c r="A35" s="1"/>
      <c r="B35" s="1"/>
      <c r="C35" s="1"/>
      <c r="D35" s="1"/>
      <c r="E35" s="3"/>
      <c r="F35" s="21"/>
      <c r="G35" s="1"/>
      <c r="H35" s="8"/>
      <c r="I35" s="1"/>
      <c r="J35" s="1"/>
      <c r="K35" s="1"/>
      <c r="L35" s="1"/>
      <c r="M35" s="1"/>
      <c r="N35" s="1"/>
      <c r="O35" s="1"/>
      <c r="P35" s="1"/>
    </row>
    <row r="36" spans="1:16" x14ac:dyDescent="0.25">
      <c r="A36" s="1"/>
      <c r="B36" s="1"/>
      <c r="C36" s="1"/>
      <c r="D36" s="1"/>
      <c r="E36" s="3"/>
      <c r="F36" s="21"/>
      <c r="G36" s="1"/>
      <c r="H36" s="8"/>
      <c r="I36" s="1"/>
      <c r="J36" s="1"/>
      <c r="K36" s="1"/>
      <c r="L36" s="1"/>
      <c r="M36" s="1"/>
      <c r="N36" s="1"/>
      <c r="O36" s="1"/>
      <c r="P36" s="1"/>
    </row>
    <row r="37" spans="1:16" x14ac:dyDescent="0.25">
      <c r="A37" s="1"/>
      <c r="B37" s="1"/>
      <c r="C37" s="1"/>
      <c r="D37" s="1"/>
      <c r="E37" s="3"/>
      <c r="F37" s="21"/>
      <c r="G37" s="1"/>
      <c r="H37" s="8"/>
      <c r="I37" s="1"/>
      <c r="J37" s="1"/>
      <c r="K37" s="1"/>
      <c r="L37" s="1"/>
      <c r="M37" s="1"/>
      <c r="N37" s="1"/>
      <c r="O37" s="1"/>
      <c r="P37" s="1"/>
    </row>
    <row r="38" spans="1:16" x14ac:dyDescent="0.25">
      <c r="A38" s="1"/>
      <c r="B38" s="1"/>
      <c r="C38" s="1"/>
      <c r="D38" s="1"/>
      <c r="E38" s="3"/>
      <c r="F38" s="21"/>
      <c r="G38" s="1"/>
      <c r="H38" s="8"/>
      <c r="I38" s="1"/>
      <c r="J38" s="1"/>
      <c r="K38" s="1"/>
      <c r="L38" s="1"/>
      <c r="M38" s="1"/>
      <c r="N38" s="1"/>
      <c r="O38" s="1"/>
      <c r="P38" s="1"/>
    </row>
    <row r="39" spans="1:16" x14ac:dyDescent="0.25">
      <c r="A39" s="1"/>
      <c r="B39" s="1"/>
      <c r="C39" s="1"/>
      <c r="D39" s="1"/>
      <c r="E39" s="16"/>
      <c r="F39" s="19"/>
      <c r="G39" s="1"/>
      <c r="H39" s="8"/>
      <c r="I39" s="1"/>
      <c r="J39" s="1"/>
      <c r="K39" s="1"/>
      <c r="L39" s="1"/>
      <c r="M39" s="1"/>
      <c r="N39" s="1"/>
      <c r="O39" s="1"/>
      <c r="P39" s="1"/>
    </row>
    <row r="40" spans="1:16" x14ac:dyDescent="0.25">
      <c r="A40" s="1"/>
      <c r="B40" s="1"/>
      <c r="C40" s="1"/>
      <c r="D40" s="1"/>
      <c r="E40" s="16"/>
      <c r="F40" s="19"/>
      <c r="G40" s="1"/>
      <c r="H40" s="8"/>
      <c r="I40" s="1"/>
      <c r="J40" s="1"/>
      <c r="K40" s="1"/>
      <c r="L40" s="1"/>
      <c r="M40" s="1"/>
      <c r="N40" s="1"/>
      <c r="O40" s="1"/>
      <c r="P40" s="1"/>
    </row>
    <row r="41" spans="1:16" x14ac:dyDescent="0.25">
      <c r="A41" s="1"/>
      <c r="B41" s="1"/>
      <c r="C41" s="1"/>
      <c r="D41" s="1"/>
      <c r="E41" s="16"/>
      <c r="F41" s="19"/>
      <c r="G41" s="1"/>
      <c r="H41" s="8"/>
      <c r="I41" s="1"/>
      <c r="J41" s="1"/>
      <c r="K41" s="1"/>
      <c r="L41" s="1"/>
      <c r="M41" s="1"/>
      <c r="N41" s="1"/>
      <c r="O41" s="1"/>
      <c r="P41" s="1"/>
    </row>
    <row r="42" spans="1:16" x14ac:dyDescent="0.25">
      <c r="A42" s="1"/>
      <c r="B42" s="2"/>
      <c r="C42" s="4"/>
      <c r="D42" s="4"/>
      <c r="E42" s="17"/>
      <c r="F42" s="18"/>
      <c r="G42" s="1"/>
      <c r="H42" s="8"/>
      <c r="I42" s="1"/>
      <c r="J42" s="1"/>
      <c r="K42" s="1"/>
      <c r="L42" s="1"/>
      <c r="M42" s="1"/>
      <c r="N42" s="1"/>
      <c r="O42" s="1"/>
      <c r="P42" s="1"/>
    </row>
    <row r="43" spans="1:16" x14ac:dyDescent="0.25">
      <c r="A43" s="1"/>
      <c r="B43" s="1"/>
      <c r="C43" s="1"/>
      <c r="D43" s="1"/>
      <c r="E43" s="18"/>
      <c r="F43" s="18"/>
      <c r="G43" s="9"/>
      <c r="H43" s="1"/>
      <c r="I43" s="1"/>
      <c r="J43" s="1"/>
      <c r="K43" s="1"/>
      <c r="L43" s="1"/>
      <c r="M43" s="1"/>
      <c r="N43" s="1"/>
      <c r="O43" s="1"/>
      <c r="P43" s="1"/>
    </row>
    <row r="44" spans="1:16" x14ac:dyDescent="0.25">
      <c r="A44" s="1"/>
      <c r="B44" s="1"/>
      <c r="C44" s="1"/>
      <c r="D44" s="1"/>
      <c r="E44" s="18"/>
      <c r="F44" s="18"/>
      <c r="G44" s="9"/>
      <c r="H44" s="1"/>
      <c r="I44" s="1"/>
      <c r="J44" s="1"/>
      <c r="K44" s="1"/>
      <c r="L44" s="1"/>
      <c r="M44" s="1"/>
      <c r="N44" s="1"/>
      <c r="O44" s="1"/>
      <c r="P44" s="1"/>
    </row>
    <row r="45" spans="1:16" x14ac:dyDescent="0.25">
      <c r="A45" s="1"/>
      <c r="B45" s="1"/>
      <c r="C45" s="1"/>
      <c r="D45" s="1"/>
      <c r="E45" s="18"/>
      <c r="F45" s="18"/>
      <c r="G45" s="9"/>
      <c r="H45" s="1"/>
      <c r="I45" s="1"/>
      <c r="J45" s="1"/>
      <c r="K45" s="1"/>
      <c r="L45" s="1"/>
      <c r="M45" s="1"/>
      <c r="N45" s="1"/>
      <c r="O45" s="1"/>
      <c r="P45" s="1"/>
    </row>
    <row r="46" spans="1:16" x14ac:dyDescent="0.25">
      <c r="A46" s="1"/>
      <c r="B46" s="1"/>
      <c r="C46" s="1"/>
      <c r="D46" s="1"/>
      <c r="E46" s="18"/>
      <c r="F46" s="18"/>
      <c r="G46" s="9"/>
      <c r="H46" s="1"/>
      <c r="I46" s="1"/>
      <c r="J46" s="1"/>
      <c r="K46" s="1"/>
      <c r="L46" s="1"/>
      <c r="M46" s="1"/>
      <c r="N46" s="1"/>
      <c r="O46" s="1"/>
      <c r="P46" s="1"/>
    </row>
    <row r="47" spans="1:16" x14ac:dyDescent="0.25">
      <c r="A47" s="1"/>
      <c r="B47" s="1"/>
      <c r="C47" s="1"/>
      <c r="D47" s="1"/>
      <c r="E47" s="18"/>
      <c r="F47" s="18"/>
      <c r="G47" s="9"/>
      <c r="H47" s="1"/>
      <c r="I47" s="1"/>
      <c r="J47" s="1"/>
      <c r="K47" s="1"/>
      <c r="L47" s="1"/>
      <c r="M47" s="1"/>
      <c r="N47" s="1"/>
      <c r="O47" s="1"/>
      <c r="P47" s="1"/>
    </row>
    <row r="48" spans="1:16" x14ac:dyDescent="0.25">
      <c r="A48" s="1"/>
      <c r="B48" s="1"/>
      <c r="C48" s="1"/>
      <c r="D48" s="1"/>
      <c r="E48" s="18"/>
      <c r="F48" s="18"/>
      <c r="G48" s="9"/>
      <c r="H48" s="1"/>
      <c r="I48" s="1"/>
      <c r="J48" s="1"/>
      <c r="K48" s="1"/>
      <c r="L48" s="1"/>
      <c r="M48" s="1"/>
      <c r="N48" s="1"/>
      <c r="O48" s="1"/>
      <c r="P48" s="1"/>
    </row>
    <row r="49" spans="1:16" x14ac:dyDescent="0.25">
      <c r="A49" s="1"/>
      <c r="B49" s="1"/>
      <c r="C49" s="1"/>
      <c r="D49" s="1"/>
      <c r="E49" s="18"/>
      <c r="F49" s="18"/>
      <c r="G49" s="9"/>
      <c r="H49" s="1"/>
      <c r="I49" s="1"/>
      <c r="J49" s="1"/>
      <c r="K49" s="1"/>
      <c r="L49" s="1"/>
      <c r="M49" s="1"/>
      <c r="N49" s="1"/>
      <c r="O49" s="1"/>
      <c r="P49" s="1"/>
    </row>
    <row r="50" spans="1:16" x14ac:dyDescent="0.25">
      <c r="A50" s="1"/>
      <c r="B50" s="1"/>
      <c r="C50" s="1"/>
      <c r="D50" s="1"/>
      <c r="E50" s="18"/>
      <c r="F50" s="18"/>
      <c r="G50" s="9"/>
      <c r="H50" s="1"/>
      <c r="I50" s="1"/>
      <c r="J50" s="1"/>
      <c r="K50" s="1"/>
      <c r="L50" s="1"/>
      <c r="M50" s="1"/>
      <c r="N50" s="1"/>
      <c r="O50" s="1"/>
      <c r="P50" s="1"/>
    </row>
    <row r="51" spans="1:16" x14ac:dyDescent="0.25">
      <c r="A51" s="1"/>
      <c r="B51" s="1"/>
      <c r="C51" s="1"/>
      <c r="D51" s="1"/>
      <c r="E51" s="18"/>
      <c r="F51" s="18"/>
      <c r="G51" s="9"/>
      <c r="H51" s="1"/>
      <c r="I51" s="1"/>
      <c r="J51" s="1"/>
      <c r="K51" s="1"/>
      <c r="L51" s="1"/>
      <c r="M51" s="1"/>
      <c r="N51" s="1"/>
      <c r="O51" s="1"/>
      <c r="P51" s="1"/>
    </row>
    <row r="52" spans="1:16" x14ac:dyDescent="0.25">
      <c r="A52" s="1"/>
      <c r="B52" s="1"/>
      <c r="C52" s="1"/>
      <c r="D52" s="1"/>
      <c r="E52" s="18"/>
      <c r="F52" s="18"/>
      <c r="G52" s="9"/>
      <c r="H52" s="1"/>
      <c r="I52" s="1"/>
      <c r="J52" s="1"/>
      <c r="K52" s="1"/>
      <c r="L52" s="1"/>
      <c r="M52" s="1"/>
      <c r="N52" s="1"/>
      <c r="O52" s="1"/>
      <c r="P52" s="1"/>
    </row>
    <row r="53" spans="1:16" x14ac:dyDescent="0.25">
      <c r="A53" s="1"/>
      <c r="B53" s="1"/>
      <c r="C53" s="1"/>
      <c r="D53" s="1"/>
      <c r="E53" s="18"/>
      <c r="F53" s="18"/>
      <c r="G53" s="9"/>
      <c r="H53" s="1"/>
      <c r="I53" s="1"/>
      <c r="J53" s="1"/>
      <c r="K53" s="1"/>
      <c r="L53" s="1"/>
      <c r="M53" s="1"/>
      <c r="N53" s="1"/>
      <c r="O53" s="1"/>
      <c r="P53" s="1"/>
    </row>
    <row r="54" spans="1:16" x14ac:dyDescent="0.25">
      <c r="A54" s="1"/>
      <c r="B54" s="1"/>
      <c r="C54" s="1"/>
      <c r="D54" s="1"/>
      <c r="E54" s="18"/>
      <c r="F54" s="18"/>
      <c r="G54" s="9"/>
      <c r="H54" s="1"/>
      <c r="I54" s="1"/>
      <c r="J54" s="1"/>
      <c r="K54" s="1"/>
      <c r="L54" s="1"/>
      <c r="M54" s="1"/>
      <c r="N54" s="1"/>
      <c r="O54" s="1"/>
      <c r="P54" s="1"/>
    </row>
    <row r="55" spans="1:16" x14ac:dyDescent="0.25">
      <c r="A55" s="1"/>
      <c r="B55" s="1"/>
      <c r="C55" s="1"/>
      <c r="D55" s="1"/>
      <c r="E55" s="18"/>
      <c r="F55" s="18"/>
      <c r="G55" s="9"/>
      <c r="H55" s="1"/>
      <c r="I55" s="1"/>
      <c r="J55" s="1"/>
      <c r="K55" s="1"/>
      <c r="L55" s="1"/>
      <c r="M55" s="1"/>
      <c r="N55" s="1"/>
      <c r="O55" s="1"/>
      <c r="P55" s="1"/>
    </row>
    <row r="56" spans="1:16" x14ac:dyDescent="0.25">
      <c r="A56" s="1"/>
      <c r="B56" s="1"/>
      <c r="C56" s="1"/>
      <c r="D56" s="1"/>
      <c r="E56" s="18"/>
      <c r="F56" s="18"/>
      <c r="G56" s="9"/>
      <c r="H56" s="1"/>
      <c r="I56" s="1"/>
      <c r="J56" s="1"/>
      <c r="K56" s="1"/>
      <c r="L56" s="1"/>
      <c r="M56" s="1"/>
      <c r="N56" s="1"/>
      <c r="O56" s="1"/>
      <c r="P56" s="1"/>
    </row>
    <row r="57" spans="1:16" x14ac:dyDescent="0.25">
      <c r="A57" s="1"/>
      <c r="B57" s="1"/>
      <c r="C57" s="1"/>
      <c r="D57" s="1"/>
      <c r="E57" s="18"/>
      <c r="F57" s="18"/>
      <c r="G57" s="9"/>
      <c r="H57" s="1"/>
      <c r="I57" s="1"/>
      <c r="J57" s="1"/>
      <c r="K57" s="1"/>
      <c r="L57" s="1"/>
      <c r="M57" s="1"/>
      <c r="N57" s="1"/>
      <c r="O57" s="1"/>
      <c r="P57" s="1"/>
    </row>
    <row r="58" spans="1:16" x14ac:dyDescent="0.25">
      <c r="A58" s="1"/>
      <c r="B58" s="1"/>
      <c r="C58" s="1"/>
      <c r="D58" s="1"/>
      <c r="E58" s="18"/>
      <c r="F58" s="18"/>
      <c r="G58" s="9"/>
      <c r="H58" s="1"/>
      <c r="I58" s="1"/>
      <c r="J58" s="1"/>
      <c r="K58" s="1"/>
      <c r="L58" s="1"/>
      <c r="M58" s="1"/>
      <c r="N58" s="1"/>
      <c r="O58" s="1"/>
      <c r="P58" s="1"/>
    </row>
    <row r="59" spans="1:16" x14ac:dyDescent="0.25">
      <c r="A59" s="1"/>
      <c r="B59" s="1"/>
      <c r="C59" s="1"/>
      <c r="D59" s="1"/>
      <c r="E59" s="18"/>
      <c r="F59" s="18"/>
      <c r="G59" s="9"/>
      <c r="H59" s="1"/>
      <c r="I59" s="1"/>
      <c r="J59" s="1"/>
      <c r="K59" s="1"/>
      <c r="L59" s="1"/>
      <c r="M59" s="1"/>
      <c r="N59" s="1"/>
      <c r="O59" s="1"/>
      <c r="P59" s="1"/>
    </row>
    <row r="60" spans="1:16" x14ac:dyDescent="0.25">
      <c r="G60" s="1"/>
      <c r="H60" s="1"/>
    </row>
  </sheetData>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C92141FF171E46BA896C6C75D9649E" ma:contentTypeVersion="17" ma:contentTypeDescription="Create a new document." ma:contentTypeScope="" ma:versionID="c30578b49ed4b3b44d1c72ca080caaef">
  <xsd:schema xmlns:xsd="http://www.w3.org/2001/XMLSchema" xmlns:xs="http://www.w3.org/2001/XMLSchema" xmlns:p="http://schemas.microsoft.com/office/2006/metadata/properties" xmlns:ns1="http://schemas.microsoft.com/sharepoint/v3" xmlns:ns2="f502a2ca-4bd9-4819-87e5-cbcd2439d56d" xmlns:ns3="801840ad-e657-4ed4-b7b1-6f721e9b5f7c" targetNamespace="http://schemas.microsoft.com/office/2006/metadata/properties" ma:root="true" ma:fieldsID="1b39202e12d8ab77338804594c73f1e3" ns1:_="" ns2:_="" ns3:_="">
    <xsd:import namespace="http://schemas.microsoft.com/sharepoint/v3"/>
    <xsd:import namespace="f502a2ca-4bd9-4819-87e5-cbcd2439d56d"/>
    <xsd:import namespace="801840ad-e657-4ed4-b7b1-6f721e9b5f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02a2ca-4bd9-4819-87e5-cbcd2439d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4a1092-9434-423a-a3b5-8f0af0fe94b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1840ad-e657-4ed4-b7b1-6f721e9b5f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bbb6f27-e50b-418b-99d2-5d3ec7b2096b}" ma:internalName="TaxCatchAll" ma:showField="CatchAllData" ma:web="801840ad-e657-4ed4-b7b1-6f721e9b5f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E1102D-6D3E-44BC-A218-1550140DC8B7}">
  <ds:schemaRefs>
    <ds:schemaRef ds:uri="http://schemas.microsoft.com/sharepoint/v3/contenttype/forms"/>
  </ds:schemaRefs>
</ds:datastoreItem>
</file>

<file path=customXml/itemProps2.xml><?xml version="1.0" encoding="utf-8"?>
<ds:datastoreItem xmlns:ds="http://schemas.openxmlformats.org/officeDocument/2006/customXml" ds:itemID="{8345D45F-4C0B-4ABC-9850-C4AE13629C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02a2ca-4bd9-4819-87e5-cbcd2439d56d"/>
    <ds:schemaRef ds:uri="801840ad-e657-4ed4-b7b1-6f721e9b5f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Stijn</dc:creator>
  <cp:lastModifiedBy>Stijn Baken</cp:lastModifiedBy>
  <dcterms:created xsi:type="dcterms:W3CDTF">2015-06-05T18:17:20Z</dcterms:created>
  <dcterms:modified xsi:type="dcterms:W3CDTF">2024-04-17T14:47:50Z</dcterms:modified>
</cp:coreProperties>
</file>